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5" i="1" l="1"/>
  <c r="G41" i="1"/>
  <c r="G40" i="1"/>
  <c r="G39" i="1"/>
  <c r="G42" i="1"/>
  <c r="G44" i="1"/>
  <c r="G43" i="1"/>
  <c r="G35" i="1"/>
  <c r="G28" i="1"/>
  <c r="G31" i="1"/>
  <c r="G32" i="1"/>
  <c r="G37" i="1"/>
  <c r="G38" i="1"/>
  <c r="G30" i="1"/>
  <c r="G29" i="1"/>
  <c r="H21" i="1"/>
  <c r="H20" i="1"/>
  <c r="H22" i="1" l="1"/>
  <c r="H24" i="1" s="1"/>
</calcChain>
</file>

<file path=xl/sharedStrings.xml><?xml version="1.0" encoding="utf-8"?>
<sst xmlns="http://schemas.openxmlformats.org/spreadsheetml/2006/main" count="61" uniqueCount="56">
  <si>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</si>
  <si>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</si>
  <si>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</si>
  <si>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</si>
  <si>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</si>
  <si>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 xml:space="preserve">2.1. За отчетный период по статье «Содержание и  текущий ремонт Общего имущества МКД: 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</si>
  <si>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</si>
  <si>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</si>
  <si>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Разница оплачено-начислено(руб.)</t>
  </si>
  <si>
    <t>Процент оплаты от начисленной суммы %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</si>
  <si>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</si>
  <si>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</si>
  <si>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Наименование работ</t>
  </si>
  <si>
    <t>Кол-во</t>
  </si>
  <si>
    <t>Цена, руб.</t>
  </si>
  <si>
    <t>Сумма, руб.</t>
  </si>
  <si>
    <t>Дата исполнения</t>
  </si>
  <si>
    <t>Итого</t>
  </si>
  <si>
    <t>Отчёт составил:</t>
  </si>
  <si>
    <t>О.Ф. Милькова</t>
  </si>
  <si>
    <t>Отчёт получил:</t>
  </si>
  <si>
    <t>_______________</t>
  </si>
  <si>
    <t>_____________</t>
  </si>
  <si>
    <r>
      <t xml:space="preserve">1.4. Площадь жилых помещений- 724,5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</si>
  <si>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</si>
  <si>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</si>
  <si>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>1.7. Степень износа: 32</t>
    </r>
    <r>
      <rPr>
        <b/>
        <sz val="11"/>
        <color theme="1"/>
        <rFont val="Calibri"/>
        <family val="2"/>
        <charset val="204"/>
        <scheme val="minor"/>
      </rPr>
      <t>%</t>
    </r>
  </si>
  <si>
    <t>Обслуживание прибора учёта отопления</t>
  </si>
  <si>
    <t>1.9. Год постройки: 1980</t>
  </si>
  <si>
    <t>1.8. Кадастровый номер 66:11:0000000:1755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</si>
  <si>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</si>
  <si>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</si>
  <si>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</si>
  <si>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</si>
  <si>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</si>
  <si>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</si>
  <si>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</si>
  <si>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</si>
  <si>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</si>
  <si>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2022г.</t>
  </si>
  <si>
    <t>ремонт и поверка  вычислителя "Эльф" 01- узел  учета отопления</t>
  </si>
  <si>
    <t>28.02.2022г.</t>
  </si>
  <si>
    <t>закрытие подвальной двери на навесной замок</t>
  </si>
  <si>
    <t>Замена стояка ХВС кв 10,12</t>
  </si>
  <si>
    <t>Замена канализационной магистрали в полуподвальном помещении</t>
  </si>
  <si>
    <t>Замена канализационного стояка кв 1,3,4</t>
  </si>
  <si>
    <t>Подсыпка колодца канализационного</t>
  </si>
  <si>
    <t>Ремонт электрооборудования</t>
  </si>
  <si>
    <t>Приобретение и установка двух скамеек у первого подъезда</t>
  </si>
  <si>
    <t>Поверка узла учета отопления, шт</t>
  </si>
  <si>
    <t>Замена крана на батарее, кв 10, шт</t>
  </si>
  <si>
    <t>спиливание и вывоз яблони с придомовой территории, шт</t>
  </si>
  <si>
    <t>Устранение неисправности в эл. щите, шт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</si>
  <si>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п. Дорожный, ул. Советская, д. 131</t>
  </si>
  <si>
    <t>Установка табличек на подъехзды, шт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</si>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</sst>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S50" sqref="S50"/>
    </sheetView>
  </sheetViews>
  <sheetFormatPr defaultRowHeight="15" x14ac:dyDescent="0.25"/>
  <cols>
    <col min="1" max="1" width="9.140625" customWidth="1"/>
    <col min="2" max="2" width="34.42578125" customWidth="1"/>
    <col min="3" max="3" width="9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 t="s">
        <v>53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28"/>
      <c r="B4" s="28"/>
      <c r="C4" s="28"/>
      <c r="D4" s="28"/>
      <c r="E4" s="28"/>
      <c r="F4" s="28"/>
      <c r="G4" s="28"/>
      <c r="H4" s="28"/>
      <c r="I4" s="28"/>
    </row>
    <row r="6" spans="1:9" x14ac:dyDescent="0.25">
      <c r="A6" s="29" t="s">
        <v>1</v>
      </c>
      <c r="B6" s="30"/>
      <c r="C6" s="30"/>
      <c r="D6" s="30"/>
      <c r="E6" s="30"/>
      <c r="F6" s="30"/>
      <c r="G6" s="30"/>
      <c r="H6" s="30"/>
      <c r="I6" s="30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23</v>
      </c>
    </row>
    <row r="11" spans="1:9" x14ac:dyDescent="0.25">
      <c r="A11" t="s">
        <v>24</v>
      </c>
    </row>
    <row r="12" spans="1:9" x14ac:dyDescent="0.25">
      <c r="A12" t="s">
        <v>25</v>
      </c>
    </row>
    <row r="13" spans="1:9" ht="15.75" customHeight="1" x14ac:dyDescent="0.25">
      <c r="A13" t="s">
        <v>26</v>
      </c>
    </row>
    <row r="14" spans="1:9" s="5" customFormat="1" x14ac:dyDescent="0.25">
      <c r="A14" t="s">
        <v>29</v>
      </c>
    </row>
    <row r="15" spans="1:9" s="5" customFormat="1" x14ac:dyDescent="0.25">
      <c r="A15" t="s">
        <v>28</v>
      </c>
    </row>
    <row r="16" spans="1:9" x14ac:dyDescent="0.25">
      <c r="A16" s="31" t="s">
        <v>4</v>
      </c>
      <c r="B16" s="32"/>
      <c r="C16" s="32"/>
      <c r="D16" s="32"/>
      <c r="E16" s="32"/>
      <c r="F16" s="32"/>
      <c r="G16" s="32"/>
      <c r="H16" s="32"/>
      <c r="I16" s="32"/>
    </row>
    <row r="17" spans="1:19" ht="30" customHeight="1" x14ac:dyDescent="0.25">
      <c r="A17" s="33" t="s">
        <v>5</v>
      </c>
      <c r="B17" s="26"/>
      <c r="C17" s="26"/>
      <c r="D17" s="26"/>
      <c r="E17" s="26"/>
      <c r="F17" s="26"/>
      <c r="G17" s="26"/>
      <c r="H17" s="26"/>
      <c r="I17" s="26"/>
    </row>
    <row r="18" spans="1:19" x14ac:dyDescent="0.25">
      <c r="A18" s="14" t="s">
        <v>6</v>
      </c>
      <c r="B18" s="24"/>
      <c r="C18" s="24"/>
      <c r="D18" s="24"/>
      <c r="E18" s="24"/>
      <c r="F18" s="24"/>
      <c r="G18" s="15"/>
      <c r="H18" s="22">
        <v>158085.79999999999</v>
      </c>
      <c r="I18" s="23"/>
    </row>
    <row r="19" spans="1:19" x14ac:dyDescent="0.25">
      <c r="A19" s="14" t="s">
        <v>7</v>
      </c>
      <c r="B19" s="24"/>
      <c r="C19" s="24"/>
      <c r="D19" s="24"/>
      <c r="E19" s="24"/>
      <c r="F19" s="24"/>
      <c r="G19" s="15"/>
      <c r="H19" s="22">
        <v>161315.62</v>
      </c>
      <c r="I19" s="23"/>
      <c r="L19" s="6"/>
      <c r="M19" s="7"/>
      <c r="N19" s="7"/>
      <c r="O19" s="7"/>
      <c r="P19" s="8"/>
    </row>
    <row r="20" spans="1:19" x14ac:dyDescent="0.25">
      <c r="A20" s="14" t="s">
        <v>8</v>
      </c>
      <c r="B20" s="24"/>
      <c r="C20" s="24"/>
      <c r="D20" s="24"/>
      <c r="E20" s="24"/>
      <c r="F20" s="24"/>
      <c r="G20" s="15"/>
      <c r="H20" s="22">
        <f>SUM(H19-H18)</f>
        <v>3229.820000000007</v>
      </c>
      <c r="I20" s="23"/>
      <c r="L20" s="9"/>
      <c r="M20" s="10"/>
      <c r="N20" s="10"/>
      <c r="O20" s="10"/>
      <c r="P20" s="11"/>
    </row>
    <row r="21" spans="1:19" x14ac:dyDescent="0.25">
      <c r="A21" s="14" t="s">
        <v>9</v>
      </c>
      <c r="B21" s="24"/>
      <c r="C21" s="24"/>
      <c r="D21" s="24"/>
      <c r="E21" s="24"/>
      <c r="F21" s="24"/>
      <c r="G21" s="15"/>
      <c r="H21" s="22">
        <f>SUM(H19/H18)*100</f>
        <v>102.04308040317346</v>
      </c>
      <c r="I21" s="23"/>
      <c r="L21" s="9"/>
      <c r="M21" s="10"/>
      <c r="N21" s="10"/>
      <c r="O21" s="10"/>
      <c r="P21" s="11"/>
    </row>
    <row r="22" spans="1:19" x14ac:dyDescent="0.25">
      <c r="A22" s="14" t="s">
        <v>36</v>
      </c>
      <c r="B22" s="24"/>
      <c r="C22" s="24"/>
      <c r="D22" s="24"/>
      <c r="E22" s="24"/>
      <c r="F22" s="24"/>
      <c r="G22" s="15"/>
      <c r="H22" s="22">
        <f>SUM(G45)</f>
        <v>155693.85499999998</v>
      </c>
      <c r="I22" s="23"/>
      <c r="L22" s="6"/>
      <c r="M22" s="7"/>
      <c r="N22" s="7"/>
      <c r="O22" s="7"/>
      <c r="P22" s="12"/>
    </row>
    <row r="23" spans="1:19" x14ac:dyDescent="0.25">
      <c r="A23" s="14" t="s">
        <v>37</v>
      </c>
      <c r="B23" s="24"/>
      <c r="C23" s="24"/>
      <c r="D23" s="24"/>
      <c r="E23" s="24"/>
      <c r="F23" s="24"/>
      <c r="G23" s="15"/>
      <c r="H23" s="22">
        <v>119695.77</v>
      </c>
      <c r="I23" s="23"/>
      <c r="L23" s="6"/>
      <c r="M23" s="7"/>
      <c r="N23" s="7"/>
      <c r="O23" s="7"/>
      <c r="P23" s="12"/>
    </row>
    <row r="24" spans="1:19" x14ac:dyDescent="0.25">
      <c r="A24" s="14" t="s">
        <v>38</v>
      </c>
      <c r="B24" s="24"/>
      <c r="C24" s="24"/>
      <c r="D24" s="24"/>
      <c r="E24" s="24"/>
      <c r="F24" s="24"/>
      <c r="G24" s="15"/>
      <c r="H24" s="22">
        <f>SUM(H23+H19-H22)</f>
        <v>125317.53500000003</v>
      </c>
      <c r="I24" s="23"/>
      <c r="L24" s="13"/>
      <c r="M24" s="13"/>
      <c r="N24" s="13"/>
      <c r="O24" s="13"/>
      <c r="P24" s="13"/>
    </row>
    <row r="25" spans="1:19" x14ac:dyDescent="0.25">
      <c r="A25" s="25" t="s">
        <v>10</v>
      </c>
      <c r="B25" s="26"/>
      <c r="C25" s="26"/>
      <c r="D25" s="26"/>
      <c r="E25" s="26"/>
      <c r="F25" s="26"/>
      <c r="G25" s="26"/>
      <c r="H25" s="26"/>
      <c r="I25" s="26"/>
    </row>
    <row r="26" spans="1:19" x14ac:dyDescent="0.25">
      <c r="A26" s="1" t="s">
        <v>11</v>
      </c>
    </row>
    <row r="27" spans="1:19" ht="35.25" customHeight="1" x14ac:dyDescent="0.25">
      <c r="A27" s="14" t="s">
        <v>12</v>
      </c>
      <c r="B27" s="15"/>
      <c r="C27" s="14" t="s">
        <v>13</v>
      </c>
      <c r="D27" s="15"/>
      <c r="E27" s="14" t="s">
        <v>14</v>
      </c>
      <c r="F27" s="15"/>
      <c r="G27" s="14" t="s">
        <v>15</v>
      </c>
      <c r="H27" s="15"/>
      <c r="I27" s="2" t="s">
        <v>16</v>
      </c>
    </row>
    <row r="28" spans="1:19" x14ac:dyDescent="0.25">
      <c r="A28" s="14" t="s">
        <v>27</v>
      </c>
      <c r="B28" s="15"/>
      <c r="C28" s="14">
        <v>3</v>
      </c>
      <c r="D28" s="15"/>
      <c r="E28" s="14">
        <v>1600</v>
      </c>
      <c r="F28" s="15"/>
      <c r="G28" s="14">
        <f>SUM(C28*E28)</f>
        <v>4800</v>
      </c>
      <c r="H28" s="15"/>
      <c r="I28" s="3" t="s">
        <v>39</v>
      </c>
    </row>
    <row r="29" spans="1:19" x14ac:dyDescent="0.25">
      <c r="A29" s="14" t="s">
        <v>27</v>
      </c>
      <c r="B29" s="15"/>
      <c r="C29" s="14">
        <v>9</v>
      </c>
      <c r="D29" s="15"/>
      <c r="E29" s="14">
        <v>1800</v>
      </c>
      <c r="F29" s="15"/>
      <c r="G29" s="14">
        <f>SUM(C29*E29)</f>
        <v>16200</v>
      </c>
      <c r="H29" s="15"/>
      <c r="I29" s="3" t="s">
        <v>39</v>
      </c>
    </row>
    <row r="30" spans="1:19" ht="31.5" customHeight="1" x14ac:dyDescent="0.25">
      <c r="A30" s="14" t="s">
        <v>40</v>
      </c>
      <c r="B30" s="15"/>
      <c r="C30" s="14">
        <v>1</v>
      </c>
      <c r="D30" s="15"/>
      <c r="E30" s="14">
        <v>4150</v>
      </c>
      <c r="F30" s="15"/>
      <c r="G30" s="14">
        <f t="shared" ref="G30" si="0">SUM(C30*E30)</f>
        <v>4150</v>
      </c>
      <c r="H30" s="15"/>
      <c r="I30" s="3" t="s">
        <v>41</v>
      </c>
      <c r="M30" s="6"/>
      <c r="N30" s="7"/>
      <c r="O30" s="7"/>
      <c r="P30" s="7"/>
      <c r="Q30" s="8"/>
      <c r="R30" s="13"/>
      <c r="S30" s="13"/>
    </row>
    <row r="31" spans="1:19" x14ac:dyDescent="0.25">
      <c r="A31" s="16" t="s">
        <v>42</v>
      </c>
      <c r="B31" s="17"/>
      <c r="C31" s="14">
        <v>1</v>
      </c>
      <c r="D31" s="15"/>
      <c r="E31" s="14">
        <v>1473.6</v>
      </c>
      <c r="F31" s="15"/>
      <c r="G31" s="14">
        <f t="shared" ref="G31:G39" si="1">SUM(C31*E31)</f>
        <v>1473.6</v>
      </c>
      <c r="H31" s="15"/>
      <c r="I31" s="3">
        <v>44652</v>
      </c>
      <c r="M31" s="6"/>
      <c r="N31" s="7"/>
      <c r="O31" s="7"/>
      <c r="P31" s="7"/>
      <c r="Q31" s="8"/>
      <c r="R31" s="13"/>
      <c r="S31" s="13"/>
    </row>
    <row r="32" spans="1:19" ht="30" customHeight="1" x14ac:dyDescent="0.25">
      <c r="A32" s="14" t="s">
        <v>43</v>
      </c>
      <c r="B32" s="15"/>
      <c r="C32" s="14">
        <v>8</v>
      </c>
      <c r="D32" s="15"/>
      <c r="E32" s="14">
        <v>2433.15</v>
      </c>
      <c r="F32" s="15"/>
      <c r="G32" s="14">
        <f t="shared" si="1"/>
        <v>19465.2</v>
      </c>
      <c r="H32" s="15"/>
      <c r="I32" s="3">
        <v>44494</v>
      </c>
      <c r="M32" s="13"/>
      <c r="N32" s="13"/>
      <c r="O32" s="13"/>
      <c r="P32" s="13"/>
      <c r="Q32" s="13"/>
      <c r="R32" s="13"/>
      <c r="S32" s="13"/>
    </row>
    <row r="33" spans="1:9" ht="25.5" customHeight="1" x14ac:dyDescent="0.25">
      <c r="A33" s="16" t="s">
        <v>44</v>
      </c>
      <c r="B33" s="17"/>
      <c r="C33" s="14">
        <v>7.75</v>
      </c>
      <c r="D33" s="15"/>
      <c r="E33" s="14">
        <v>2105.0300000000002</v>
      </c>
      <c r="F33" s="15"/>
      <c r="G33" s="14">
        <v>16314</v>
      </c>
      <c r="H33" s="15"/>
      <c r="I33" s="3">
        <v>44578</v>
      </c>
    </row>
    <row r="34" spans="1:9" ht="21.75" customHeight="1" x14ac:dyDescent="0.25">
      <c r="A34" s="14" t="s">
        <v>45</v>
      </c>
      <c r="B34" s="15"/>
      <c r="C34" s="14">
        <v>8.5</v>
      </c>
      <c r="D34" s="15"/>
      <c r="E34" s="14">
        <v>1799.29</v>
      </c>
      <c r="F34" s="15"/>
      <c r="G34" s="14">
        <v>15294</v>
      </c>
      <c r="H34" s="15"/>
      <c r="I34" s="3">
        <v>44600</v>
      </c>
    </row>
    <row r="35" spans="1:9" x14ac:dyDescent="0.25">
      <c r="A35" s="16" t="s">
        <v>46</v>
      </c>
      <c r="B35" s="17"/>
      <c r="C35" s="14">
        <v>1</v>
      </c>
      <c r="D35" s="15"/>
      <c r="E35" s="14">
        <v>2364</v>
      </c>
      <c r="F35" s="15"/>
      <c r="G35" s="14">
        <f t="shared" ref="G35" si="2">SUM(C35*E35)</f>
        <v>2364</v>
      </c>
      <c r="H35" s="15"/>
      <c r="I35" s="3">
        <v>44711</v>
      </c>
    </row>
    <row r="36" spans="1:9" ht="29.25" customHeight="1" x14ac:dyDescent="0.25">
      <c r="A36" s="14" t="s">
        <v>47</v>
      </c>
      <c r="B36" s="15"/>
      <c r="C36" s="14">
        <v>3.68</v>
      </c>
      <c r="D36" s="15"/>
      <c r="E36" s="14">
        <v>470.22</v>
      </c>
      <c r="F36" s="15"/>
      <c r="G36" s="14">
        <v>1730.4</v>
      </c>
      <c r="H36" s="15"/>
      <c r="I36" s="3">
        <v>44773</v>
      </c>
    </row>
    <row r="37" spans="1:9" ht="25.5" customHeight="1" x14ac:dyDescent="0.25">
      <c r="A37" s="16" t="s">
        <v>48</v>
      </c>
      <c r="B37" s="17"/>
      <c r="C37" s="14">
        <v>2</v>
      </c>
      <c r="D37" s="15"/>
      <c r="E37" s="14">
        <v>10629</v>
      </c>
      <c r="F37" s="15"/>
      <c r="G37" s="14">
        <f t="shared" si="1"/>
        <v>21258</v>
      </c>
      <c r="H37" s="15"/>
      <c r="I37" s="3">
        <v>44817</v>
      </c>
    </row>
    <row r="38" spans="1:9" ht="21.75" customHeight="1" x14ac:dyDescent="0.25">
      <c r="A38" s="14" t="s">
        <v>49</v>
      </c>
      <c r="B38" s="15"/>
      <c r="C38" s="14">
        <v>2</v>
      </c>
      <c r="D38" s="15"/>
      <c r="E38" s="14">
        <v>1900</v>
      </c>
      <c r="F38" s="15"/>
      <c r="G38" s="14">
        <f t="shared" si="1"/>
        <v>3800</v>
      </c>
      <c r="H38" s="15"/>
      <c r="I38" s="3">
        <v>44813</v>
      </c>
    </row>
    <row r="39" spans="1:9" x14ac:dyDescent="0.25">
      <c r="A39" s="16" t="s">
        <v>50</v>
      </c>
      <c r="B39" s="17"/>
      <c r="C39" s="14">
        <v>1</v>
      </c>
      <c r="D39" s="15"/>
      <c r="E39" s="14">
        <v>883.32</v>
      </c>
      <c r="F39" s="15"/>
      <c r="G39" s="14">
        <f t="shared" si="1"/>
        <v>883.32</v>
      </c>
      <c r="H39" s="15"/>
      <c r="I39" s="3">
        <v>44835</v>
      </c>
    </row>
    <row r="40" spans="1:9" ht="29.25" customHeight="1" x14ac:dyDescent="0.25">
      <c r="A40" s="14" t="s">
        <v>51</v>
      </c>
      <c r="B40" s="15"/>
      <c r="C40" s="14">
        <v>1</v>
      </c>
      <c r="D40" s="15"/>
      <c r="E40" s="14">
        <v>3697.2</v>
      </c>
      <c r="F40" s="15"/>
      <c r="G40" s="14">
        <f>SUM(C40*E40)</f>
        <v>3697.2</v>
      </c>
      <c r="H40" s="15"/>
      <c r="I40" s="3">
        <v>44837</v>
      </c>
    </row>
    <row r="41" spans="1:9" x14ac:dyDescent="0.25">
      <c r="A41" s="16" t="s">
        <v>52</v>
      </c>
      <c r="B41" s="17"/>
      <c r="C41" s="14">
        <v>1</v>
      </c>
      <c r="D41" s="15"/>
      <c r="E41" s="14">
        <v>1612.44</v>
      </c>
      <c r="F41" s="15"/>
      <c r="G41" s="14">
        <f t="shared" ref="G41:G42" si="3">SUM(C41*E41)</f>
        <v>1612.44</v>
      </c>
      <c r="H41" s="15"/>
      <c r="I41" s="3">
        <v>44876</v>
      </c>
    </row>
    <row r="42" spans="1:9" ht="29.25" customHeight="1" x14ac:dyDescent="0.25">
      <c r="A42" s="14" t="s">
        <v>54</v>
      </c>
      <c r="B42" s="15"/>
      <c r="C42" s="14">
        <v>2</v>
      </c>
      <c r="D42" s="15"/>
      <c r="E42" s="14">
        <v>1000</v>
      </c>
      <c r="F42" s="15"/>
      <c r="G42" s="14">
        <f t="shared" si="3"/>
        <v>2000</v>
      </c>
      <c r="H42" s="15"/>
      <c r="I42" s="3">
        <v>44904</v>
      </c>
    </row>
    <row r="43" spans="1:9" x14ac:dyDescent="0.25">
      <c r="A43" s="14" t="s">
        <v>30</v>
      </c>
      <c r="B43" s="15"/>
      <c r="C43" s="18" t="s">
        <v>31</v>
      </c>
      <c r="D43" s="19"/>
      <c r="E43" s="20">
        <v>4.43</v>
      </c>
      <c r="F43" s="21"/>
      <c r="G43" s="14">
        <f>SUM(E43*724.5*7)</f>
        <v>22466.744999999999</v>
      </c>
      <c r="H43" s="15"/>
      <c r="I43" s="4" t="s">
        <v>39</v>
      </c>
    </row>
    <row r="44" spans="1:9" x14ac:dyDescent="0.25">
      <c r="A44" s="14" t="s">
        <v>32</v>
      </c>
      <c r="B44" s="15"/>
      <c r="C44" s="18" t="s">
        <v>31</v>
      </c>
      <c r="D44" s="19"/>
      <c r="E44" s="20">
        <v>5.0199999999999996</v>
      </c>
      <c r="F44" s="21"/>
      <c r="G44" s="22">
        <f>SUM(E44*724.5*5)</f>
        <v>18184.949999999997</v>
      </c>
      <c r="H44" s="23"/>
      <c r="I44" s="4">
        <v>2022</v>
      </c>
    </row>
    <row r="45" spans="1:9" x14ac:dyDescent="0.25">
      <c r="A45" s="14" t="s">
        <v>17</v>
      </c>
      <c r="B45" s="15"/>
      <c r="C45" s="14"/>
      <c r="D45" s="15"/>
      <c r="E45" s="14"/>
      <c r="F45" s="15"/>
      <c r="G45" s="14">
        <f>SUM(G28:H44)</f>
        <v>155693.85499999998</v>
      </c>
      <c r="H45" s="15"/>
      <c r="I45" s="4"/>
    </row>
    <row r="46" spans="1:9" x14ac:dyDescent="0.25">
      <c r="B46" t="s">
        <v>33</v>
      </c>
      <c r="C46" t="s">
        <v>34</v>
      </c>
    </row>
    <row r="47" spans="1:9" x14ac:dyDescent="0.25">
      <c r="B47" t="s">
        <v>55</v>
      </c>
    </row>
    <row r="48" spans="1:9" x14ac:dyDescent="0.25">
      <c r="B48" t="s">
        <v>18</v>
      </c>
      <c r="C48" t="s">
        <v>19</v>
      </c>
    </row>
    <row r="49" spans="2:3" x14ac:dyDescent="0.25">
      <c r="B49" t="s">
        <v>55</v>
      </c>
    </row>
    <row r="50" spans="2:3" x14ac:dyDescent="0.25">
      <c r="B50" t="s">
        <v>20</v>
      </c>
      <c r="C50" t="s">
        <v>21</v>
      </c>
    </row>
    <row r="51" spans="2:3" x14ac:dyDescent="0.25">
      <c r="B51" t="s">
        <v>22</v>
      </c>
    </row>
  </sheetData>
  <mergeCells count="96">
    <mergeCell ref="A19:G19"/>
    <mergeCell ref="H19:I19"/>
    <mergeCell ref="A20:G20"/>
    <mergeCell ref="H20:I20"/>
    <mergeCell ref="A21:G21"/>
    <mergeCell ref="H21:I21"/>
    <mergeCell ref="A18:G18"/>
    <mergeCell ref="H18:I18"/>
    <mergeCell ref="A1:I1"/>
    <mergeCell ref="A2:I4"/>
    <mergeCell ref="A6:I6"/>
    <mergeCell ref="A16:I16"/>
    <mergeCell ref="A17:I17"/>
    <mergeCell ref="A22:G22"/>
    <mergeCell ref="H22:I22"/>
    <mergeCell ref="A23:G23"/>
    <mergeCell ref="H23:I23"/>
    <mergeCell ref="A24:G24"/>
    <mergeCell ref="H24:I24"/>
    <mergeCell ref="A25:I25"/>
    <mergeCell ref="A27:B27"/>
    <mergeCell ref="C27:D27"/>
    <mergeCell ref="E27:F27"/>
    <mergeCell ref="G27:H27"/>
    <mergeCell ref="A37:B37"/>
    <mergeCell ref="C37:D37"/>
    <mergeCell ref="E37:F37"/>
    <mergeCell ref="G37:H37"/>
    <mergeCell ref="A38:B38"/>
    <mergeCell ref="C38:D38"/>
    <mergeCell ref="E38:F38"/>
    <mergeCell ref="G38:H38"/>
    <mergeCell ref="A45:B45"/>
    <mergeCell ref="C45:D45"/>
    <mergeCell ref="E45:F45"/>
    <mergeCell ref="G45:H45"/>
    <mergeCell ref="A43:B43"/>
    <mergeCell ref="C43:D43"/>
    <mergeCell ref="E43:F43"/>
    <mergeCell ref="G43:H43"/>
    <mergeCell ref="A44:B44"/>
    <mergeCell ref="C44:D44"/>
    <mergeCell ref="E44:F44"/>
    <mergeCell ref="G44:H44"/>
    <mergeCell ref="C28:D28"/>
    <mergeCell ref="E28:F28"/>
    <mergeCell ref="G28:H28"/>
    <mergeCell ref="A33:B33"/>
    <mergeCell ref="C33:D33"/>
    <mergeCell ref="E33:F33"/>
    <mergeCell ref="G33:H33"/>
    <mergeCell ref="A32:B32"/>
    <mergeCell ref="C32:D32"/>
    <mergeCell ref="E32:F32"/>
    <mergeCell ref="G32:H32"/>
    <mergeCell ref="A29:B29"/>
    <mergeCell ref="C29:D29"/>
    <mergeCell ref="E29:F29"/>
    <mergeCell ref="G29:H29"/>
    <mergeCell ref="A28:B28"/>
    <mergeCell ref="A30:B30"/>
    <mergeCell ref="C30:D30"/>
    <mergeCell ref="E30:F30"/>
    <mergeCell ref="G30:H30"/>
    <mergeCell ref="A31:B31"/>
    <mergeCell ref="C31:D31"/>
    <mergeCell ref="E31:F31"/>
    <mergeCell ref="G31:H31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2023-01-17T05:19:17Z</dcterms:modified>
</cp:coreProperties>
</file>